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CO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'COG '!$B$1:$I$95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I81" i="1" s="1"/>
  <c r="F80" i="1"/>
  <c r="I80" i="1" s="1"/>
  <c r="F79" i="1"/>
  <c r="I79" i="1" s="1"/>
  <c r="F78" i="1"/>
  <c r="I78" i="1" s="1"/>
  <c r="F77" i="1"/>
  <c r="I77" i="1" s="1"/>
  <c r="F76" i="1"/>
  <c r="F75" i="1"/>
  <c r="I75" i="1" s="1"/>
  <c r="H74" i="1"/>
  <c r="G74" i="1"/>
  <c r="E74" i="1"/>
  <c r="D74" i="1"/>
  <c r="F73" i="1"/>
  <c r="I73" i="1" s="1"/>
  <c r="F72" i="1"/>
  <c r="I72" i="1" s="1"/>
  <c r="F71" i="1"/>
  <c r="I71" i="1" s="1"/>
  <c r="H70" i="1"/>
  <c r="G70" i="1"/>
  <c r="E70" i="1"/>
  <c r="D70" i="1"/>
  <c r="F70" i="1" s="1"/>
  <c r="I70" i="1" s="1"/>
  <c r="F69" i="1"/>
  <c r="I69" i="1" s="1"/>
  <c r="F68" i="1"/>
  <c r="I68" i="1" s="1"/>
  <c r="F67" i="1"/>
  <c r="I67" i="1" s="1"/>
  <c r="F66" i="1"/>
  <c r="I66" i="1" s="1"/>
  <c r="F65" i="1"/>
  <c r="I65" i="1" s="1"/>
  <c r="F64" i="1"/>
  <c r="I64" i="1" s="1"/>
  <c r="F63" i="1"/>
  <c r="I63" i="1" s="1"/>
  <c r="H62" i="1"/>
  <c r="G62" i="1"/>
  <c r="D62" i="1"/>
  <c r="F62" i="1" s="1"/>
  <c r="F61" i="1"/>
  <c r="I61" i="1" s="1"/>
  <c r="F60" i="1"/>
  <c r="F59" i="1"/>
  <c r="I59" i="1" s="1"/>
  <c r="H58" i="1"/>
  <c r="G58" i="1"/>
  <c r="E58" i="1"/>
  <c r="D58" i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I51" i="1"/>
  <c r="F51" i="1"/>
  <c r="F50" i="1"/>
  <c r="F49" i="1"/>
  <c r="I49" i="1" s="1"/>
  <c r="H48" i="1"/>
  <c r="G48" i="1"/>
  <c r="E48" i="1"/>
  <c r="D48" i="1"/>
  <c r="F47" i="1"/>
  <c r="I47" i="1" s="1"/>
  <c r="F46" i="1"/>
  <c r="I46" i="1" s="1"/>
  <c r="I45" i="1"/>
  <c r="F45" i="1"/>
  <c r="F44" i="1"/>
  <c r="I44" i="1" s="1"/>
  <c r="F43" i="1"/>
  <c r="I43" i="1" s="1"/>
  <c r="F42" i="1"/>
  <c r="I42" i="1" s="1"/>
  <c r="F41" i="1"/>
  <c r="I41" i="1" s="1"/>
  <c r="F40" i="1"/>
  <c r="F38" i="1" s="1"/>
  <c r="F39" i="1"/>
  <c r="I39" i="1" s="1"/>
  <c r="H38" i="1"/>
  <c r="G38" i="1"/>
  <c r="E38" i="1"/>
  <c r="D38" i="1"/>
  <c r="F37" i="1"/>
  <c r="I37" i="1" s="1"/>
  <c r="F36" i="1"/>
  <c r="I36" i="1" s="1"/>
  <c r="F35" i="1"/>
  <c r="I35" i="1" s="1"/>
  <c r="F34" i="1"/>
  <c r="I34" i="1" s="1"/>
  <c r="F33" i="1"/>
  <c r="I33" i="1" s="1"/>
  <c r="F32" i="1"/>
  <c r="I32" i="1" s="1"/>
  <c r="I31" i="1"/>
  <c r="F31" i="1"/>
  <c r="F30" i="1"/>
  <c r="F29" i="1"/>
  <c r="I29" i="1" s="1"/>
  <c r="H28" i="1"/>
  <c r="G28" i="1"/>
  <c r="E28" i="1"/>
  <c r="D28" i="1"/>
  <c r="F27" i="1"/>
  <c r="I27" i="1" s="1"/>
  <c r="F26" i="1"/>
  <c r="I26" i="1" s="1"/>
  <c r="I25" i="1"/>
  <c r="F25" i="1"/>
  <c r="F24" i="1"/>
  <c r="I24" i="1" s="1"/>
  <c r="F23" i="1"/>
  <c r="I23" i="1" s="1"/>
  <c r="F22" i="1"/>
  <c r="I22" i="1" s="1"/>
  <c r="F21" i="1"/>
  <c r="I21" i="1" s="1"/>
  <c r="F20" i="1"/>
  <c r="F18" i="1" s="1"/>
  <c r="I18" i="1" s="1"/>
  <c r="F19" i="1"/>
  <c r="I19" i="1" s="1"/>
  <c r="H18" i="1"/>
  <c r="G18" i="1"/>
  <c r="E18" i="1"/>
  <c r="D18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1" i="1"/>
  <c r="F11" i="1"/>
  <c r="H10" i="1"/>
  <c r="G10" i="1"/>
  <c r="E10" i="1"/>
  <c r="D10" i="1"/>
  <c r="I38" i="1" l="1"/>
  <c r="F10" i="1"/>
  <c r="H82" i="1"/>
  <c r="F28" i="1"/>
  <c r="I28" i="1" s="1"/>
  <c r="I62" i="1"/>
  <c r="G82" i="1"/>
  <c r="F74" i="1"/>
  <c r="I74" i="1" s="1"/>
  <c r="F48" i="1"/>
  <c r="I48" i="1" s="1"/>
  <c r="E82" i="1"/>
  <c r="F58" i="1"/>
  <c r="I58" i="1" s="1"/>
  <c r="I10" i="1"/>
  <c r="D82" i="1"/>
  <c r="I76" i="1"/>
  <c r="I12" i="1"/>
  <c r="I20" i="1"/>
  <c r="I30" i="1"/>
  <c r="I40" i="1"/>
  <c r="I50" i="1"/>
  <c r="I60" i="1"/>
  <c r="F82" i="1" l="1"/>
  <c r="I82" i="1" s="1"/>
</calcChain>
</file>

<file path=xl/sharedStrings.xml><?xml version="1.0" encoding="utf-8"?>
<sst xmlns="http://schemas.openxmlformats.org/spreadsheetml/2006/main" count="87" uniqueCount="87">
  <si>
    <t>MUNICIPIO DE CHIHUAHUA</t>
  </si>
  <si>
    <t>Estado Analítico del Ejercicio del Presupuesto de Egresos</t>
  </si>
  <si>
    <t>Clasificación por Objeto del Gasto (Capítulo y Concepto)</t>
  </si>
  <si>
    <t>Del 1° de Enero al 30 de Septiembre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</si>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</sst>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3" fillId="0" borderId="6" xfId="1" applyFont="1" applyFill="1" applyBorder="1" applyAlignment="1"/>
    <xf numFmtId="0" fontId="3" fillId="0" borderId="7" xfId="1" applyFont="1" applyFill="1" applyBorder="1" applyAlignment="1"/>
    <xf numFmtId="0" fontId="3" fillId="0" borderId="8" xfId="1" applyFont="1" applyFill="1" applyBorder="1" applyAlignment="1"/>
    <xf numFmtId="0" fontId="4" fillId="2" borderId="9" xfId="1" applyFont="1" applyFill="1" applyBorder="1" applyAlignment="1">
      <alignment horizontal="center" vertical="center" wrapText="1"/>
    </xf>
    <xf numFmtId="4" fontId="4" fillId="0" borderId="10" xfId="1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4" fontId="7" fillId="0" borderId="10" xfId="1" applyNumberFormat="1" applyFont="1" applyBorder="1" applyAlignment="1">
      <alignment horizontal="right" vertical="center" wrapText="1"/>
    </xf>
    <xf numFmtId="4" fontId="7" fillId="0" borderId="10" xfId="1" applyNumberFormat="1" applyFont="1" applyFill="1" applyBorder="1" applyAlignment="1">
      <alignment horizontal="right" vertical="center" wrapText="1"/>
    </xf>
    <xf numFmtId="4" fontId="4" fillId="0" borderId="10" xfId="1" applyNumberFormat="1" applyFont="1" applyFill="1" applyBorder="1" applyAlignment="1">
      <alignment horizontal="right" vertical="center" wrapText="1"/>
    </xf>
    <xf numFmtId="4" fontId="1" fillId="0" borderId="0" xfId="1" applyNumberFormat="1"/>
    <xf numFmtId="164" fontId="1" fillId="0" borderId="0" xfId="1" applyNumberFormat="1"/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0" fontId="2" fillId="0" borderId="0" xfId="1" applyFont="1"/>
    <xf numFmtId="0" fontId="7" fillId="0" borderId="0" xfId="1" applyFont="1"/>
    <xf numFmtId="38" fontId="8" fillId="0" borderId="0" xfId="0" applyNumberFormat="1" applyFont="1" applyBorder="1" applyAlignment="1"/>
    <xf numFmtId="0" fontId="0" fillId="0" borderId="0" xfId="0" applyBorder="1"/>
    <xf numFmtId="0" fontId="9" fillId="0" borderId="0" xfId="0" applyFont="1" applyBorder="1" applyAlignment="1"/>
    <xf numFmtId="38" fontId="8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38" fontId="8" fillId="0" borderId="0" xfId="0" applyNumberFormat="1" applyFont="1" applyBorder="1" applyAlignment="1">
      <alignment horizontal="center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Normal" xfId="0" builtinId="0"/>
    <cellStyle name="Normal 3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69053</xdr:rowOff>
    </xdr:from>
    <xdr:to>
      <xdr:col>2</xdr:col>
      <xdr:colOff>1675378</xdr:colOff>
      <xdr:row>4</xdr:row>
      <xdr:rowOff>127564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49" y="69053"/>
          <a:ext cx="1932554" cy="82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K95"/>
  <sheetViews>
    <sheetView tabSelected="1" topLeftCell="B1" zoomScale="112" zoomScaleNormal="112" workbookViewId="0">
      <selection activeCell="B1" sqref="B1:I1"/>
    </sheetView>
  </sheetViews>
  <sheetFormatPr baseColWidth="10" defaultRowHeight="15" x14ac:dyDescent="0.25"/>
  <cols>
    <col min="1" max="1" width="2.42578125" style="1" customWidth="1"/>
    <col min="2" max="2" width="4.5703125" style="18" customWidth="1"/>
    <col min="3" max="3" width="57.28515625" style="18" customWidth="1"/>
    <col min="4" max="4" width="13.140625" style="18" customWidth="1"/>
    <col min="5" max="5" width="12.7109375" style="18" customWidth="1"/>
    <col min="6" max="6" width="14.85546875" style="18" customWidth="1"/>
    <col min="7" max="7" width="14.140625" style="18" customWidth="1"/>
    <col min="8" max="8" width="15.42578125" style="18" bestFit="1" customWidth="1"/>
    <col min="9" max="9" width="13.140625" style="18" bestFit="1" customWidth="1"/>
    <col min="10" max="10" width="13.7109375" style="1" bestFit="1" customWidth="1"/>
    <col min="11" max="11" width="18" style="1" bestFit="1" customWidth="1"/>
    <col min="12" max="256" width="11.42578125" style="1"/>
    <col min="257" max="257" width="2.42578125" style="1" customWidth="1"/>
    <col min="258" max="258" width="4.5703125" style="1" customWidth="1"/>
    <col min="259" max="259" width="57.28515625" style="1" customWidth="1"/>
    <col min="260" max="265" width="12.7109375" style="1" customWidth="1"/>
    <col min="266" max="512" width="11.42578125" style="1"/>
    <col min="513" max="513" width="2.42578125" style="1" customWidth="1"/>
    <col min="514" max="514" width="4.5703125" style="1" customWidth="1"/>
    <col min="515" max="515" width="57.28515625" style="1" customWidth="1"/>
    <col min="516" max="521" width="12.7109375" style="1" customWidth="1"/>
    <col min="522" max="768" width="11.42578125" style="1"/>
    <col min="769" max="769" width="2.42578125" style="1" customWidth="1"/>
    <col min="770" max="770" width="4.5703125" style="1" customWidth="1"/>
    <col min="771" max="771" width="57.28515625" style="1" customWidth="1"/>
    <col min="772" max="777" width="12.7109375" style="1" customWidth="1"/>
    <col min="778" max="1024" width="11.42578125" style="1"/>
    <col min="1025" max="1025" width="2.42578125" style="1" customWidth="1"/>
    <col min="1026" max="1026" width="4.5703125" style="1" customWidth="1"/>
    <col min="1027" max="1027" width="57.28515625" style="1" customWidth="1"/>
    <col min="1028" max="1033" width="12.7109375" style="1" customWidth="1"/>
    <col min="1034" max="1280" width="11.42578125" style="1"/>
    <col min="1281" max="1281" width="2.42578125" style="1" customWidth="1"/>
    <col min="1282" max="1282" width="4.5703125" style="1" customWidth="1"/>
    <col min="1283" max="1283" width="57.28515625" style="1" customWidth="1"/>
    <col min="1284" max="1289" width="12.7109375" style="1" customWidth="1"/>
    <col min="1290" max="1536" width="11.42578125" style="1"/>
    <col min="1537" max="1537" width="2.42578125" style="1" customWidth="1"/>
    <col min="1538" max="1538" width="4.5703125" style="1" customWidth="1"/>
    <col min="1539" max="1539" width="57.28515625" style="1" customWidth="1"/>
    <col min="1540" max="1545" width="12.7109375" style="1" customWidth="1"/>
    <col min="1546" max="1792" width="11.42578125" style="1"/>
    <col min="1793" max="1793" width="2.42578125" style="1" customWidth="1"/>
    <col min="1794" max="1794" width="4.5703125" style="1" customWidth="1"/>
    <col min="1795" max="1795" width="57.28515625" style="1" customWidth="1"/>
    <col min="1796" max="1801" width="12.7109375" style="1" customWidth="1"/>
    <col min="1802" max="2048" width="11.42578125" style="1"/>
    <col min="2049" max="2049" width="2.42578125" style="1" customWidth="1"/>
    <col min="2050" max="2050" width="4.5703125" style="1" customWidth="1"/>
    <col min="2051" max="2051" width="57.28515625" style="1" customWidth="1"/>
    <col min="2052" max="2057" width="12.7109375" style="1" customWidth="1"/>
    <col min="2058" max="2304" width="11.42578125" style="1"/>
    <col min="2305" max="2305" width="2.42578125" style="1" customWidth="1"/>
    <col min="2306" max="2306" width="4.5703125" style="1" customWidth="1"/>
    <col min="2307" max="2307" width="57.28515625" style="1" customWidth="1"/>
    <col min="2308" max="2313" width="12.7109375" style="1" customWidth="1"/>
    <col min="2314" max="2560" width="11.42578125" style="1"/>
    <col min="2561" max="2561" width="2.42578125" style="1" customWidth="1"/>
    <col min="2562" max="2562" width="4.5703125" style="1" customWidth="1"/>
    <col min="2563" max="2563" width="57.28515625" style="1" customWidth="1"/>
    <col min="2564" max="2569" width="12.7109375" style="1" customWidth="1"/>
    <col min="2570" max="2816" width="11.42578125" style="1"/>
    <col min="2817" max="2817" width="2.42578125" style="1" customWidth="1"/>
    <col min="2818" max="2818" width="4.5703125" style="1" customWidth="1"/>
    <col min="2819" max="2819" width="57.28515625" style="1" customWidth="1"/>
    <col min="2820" max="2825" width="12.7109375" style="1" customWidth="1"/>
    <col min="2826" max="3072" width="11.42578125" style="1"/>
    <col min="3073" max="3073" width="2.42578125" style="1" customWidth="1"/>
    <col min="3074" max="3074" width="4.5703125" style="1" customWidth="1"/>
    <col min="3075" max="3075" width="57.28515625" style="1" customWidth="1"/>
    <col min="3076" max="3081" width="12.7109375" style="1" customWidth="1"/>
    <col min="3082" max="3328" width="11.42578125" style="1"/>
    <col min="3329" max="3329" width="2.42578125" style="1" customWidth="1"/>
    <col min="3330" max="3330" width="4.5703125" style="1" customWidth="1"/>
    <col min="3331" max="3331" width="57.28515625" style="1" customWidth="1"/>
    <col min="3332" max="3337" width="12.7109375" style="1" customWidth="1"/>
    <col min="3338" max="3584" width="11.42578125" style="1"/>
    <col min="3585" max="3585" width="2.42578125" style="1" customWidth="1"/>
    <col min="3586" max="3586" width="4.5703125" style="1" customWidth="1"/>
    <col min="3587" max="3587" width="57.28515625" style="1" customWidth="1"/>
    <col min="3588" max="3593" width="12.7109375" style="1" customWidth="1"/>
    <col min="3594" max="3840" width="11.42578125" style="1"/>
    <col min="3841" max="3841" width="2.42578125" style="1" customWidth="1"/>
    <col min="3842" max="3842" width="4.5703125" style="1" customWidth="1"/>
    <col min="3843" max="3843" width="57.28515625" style="1" customWidth="1"/>
    <col min="3844" max="3849" width="12.7109375" style="1" customWidth="1"/>
    <col min="3850" max="4096" width="11.42578125" style="1"/>
    <col min="4097" max="4097" width="2.42578125" style="1" customWidth="1"/>
    <col min="4098" max="4098" width="4.5703125" style="1" customWidth="1"/>
    <col min="4099" max="4099" width="57.28515625" style="1" customWidth="1"/>
    <col min="4100" max="4105" width="12.7109375" style="1" customWidth="1"/>
    <col min="4106" max="4352" width="11.42578125" style="1"/>
    <col min="4353" max="4353" width="2.42578125" style="1" customWidth="1"/>
    <col min="4354" max="4354" width="4.5703125" style="1" customWidth="1"/>
    <col min="4355" max="4355" width="57.28515625" style="1" customWidth="1"/>
    <col min="4356" max="4361" width="12.7109375" style="1" customWidth="1"/>
    <col min="4362" max="4608" width="11.42578125" style="1"/>
    <col min="4609" max="4609" width="2.42578125" style="1" customWidth="1"/>
    <col min="4610" max="4610" width="4.5703125" style="1" customWidth="1"/>
    <col min="4611" max="4611" width="57.28515625" style="1" customWidth="1"/>
    <col min="4612" max="4617" width="12.7109375" style="1" customWidth="1"/>
    <col min="4618" max="4864" width="11.42578125" style="1"/>
    <col min="4865" max="4865" width="2.42578125" style="1" customWidth="1"/>
    <col min="4866" max="4866" width="4.5703125" style="1" customWidth="1"/>
    <col min="4867" max="4867" width="57.28515625" style="1" customWidth="1"/>
    <col min="4868" max="4873" width="12.7109375" style="1" customWidth="1"/>
    <col min="4874" max="5120" width="11.42578125" style="1"/>
    <col min="5121" max="5121" width="2.42578125" style="1" customWidth="1"/>
    <col min="5122" max="5122" width="4.5703125" style="1" customWidth="1"/>
    <col min="5123" max="5123" width="57.28515625" style="1" customWidth="1"/>
    <col min="5124" max="5129" width="12.7109375" style="1" customWidth="1"/>
    <col min="5130" max="5376" width="11.42578125" style="1"/>
    <col min="5377" max="5377" width="2.42578125" style="1" customWidth="1"/>
    <col min="5378" max="5378" width="4.5703125" style="1" customWidth="1"/>
    <col min="5379" max="5379" width="57.28515625" style="1" customWidth="1"/>
    <col min="5380" max="5385" width="12.7109375" style="1" customWidth="1"/>
    <col min="5386" max="5632" width="11.42578125" style="1"/>
    <col min="5633" max="5633" width="2.42578125" style="1" customWidth="1"/>
    <col min="5634" max="5634" width="4.5703125" style="1" customWidth="1"/>
    <col min="5635" max="5635" width="57.28515625" style="1" customWidth="1"/>
    <col min="5636" max="5641" width="12.7109375" style="1" customWidth="1"/>
    <col min="5642" max="5888" width="11.42578125" style="1"/>
    <col min="5889" max="5889" width="2.42578125" style="1" customWidth="1"/>
    <col min="5890" max="5890" width="4.5703125" style="1" customWidth="1"/>
    <col min="5891" max="5891" width="57.28515625" style="1" customWidth="1"/>
    <col min="5892" max="5897" width="12.7109375" style="1" customWidth="1"/>
    <col min="5898" max="6144" width="11.42578125" style="1"/>
    <col min="6145" max="6145" width="2.42578125" style="1" customWidth="1"/>
    <col min="6146" max="6146" width="4.5703125" style="1" customWidth="1"/>
    <col min="6147" max="6147" width="57.28515625" style="1" customWidth="1"/>
    <col min="6148" max="6153" width="12.7109375" style="1" customWidth="1"/>
    <col min="6154" max="6400" width="11.42578125" style="1"/>
    <col min="6401" max="6401" width="2.42578125" style="1" customWidth="1"/>
    <col min="6402" max="6402" width="4.5703125" style="1" customWidth="1"/>
    <col min="6403" max="6403" width="57.28515625" style="1" customWidth="1"/>
    <col min="6404" max="6409" width="12.7109375" style="1" customWidth="1"/>
    <col min="6410" max="6656" width="11.42578125" style="1"/>
    <col min="6657" max="6657" width="2.42578125" style="1" customWidth="1"/>
    <col min="6658" max="6658" width="4.5703125" style="1" customWidth="1"/>
    <col min="6659" max="6659" width="57.28515625" style="1" customWidth="1"/>
    <col min="6660" max="6665" width="12.7109375" style="1" customWidth="1"/>
    <col min="6666" max="6912" width="11.42578125" style="1"/>
    <col min="6913" max="6913" width="2.42578125" style="1" customWidth="1"/>
    <col min="6914" max="6914" width="4.5703125" style="1" customWidth="1"/>
    <col min="6915" max="6915" width="57.28515625" style="1" customWidth="1"/>
    <col min="6916" max="6921" width="12.7109375" style="1" customWidth="1"/>
    <col min="6922" max="7168" width="11.42578125" style="1"/>
    <col min="7169" max="7169" width="2.42578125" style="1" customWidth="1"/>
    <col min="7170" max="7170" width="4.5703125" style="1" customWidth="1"/>
    <col min="7171" max="7171" width="57.28515625" style="1" customWidth="1"/>
    <col min="7172" max="7177" width="12.7109375" style="1" customWidth="1"/>
    <col min="7178" max="7424" width="11.42578125" style="1"/>
    <col min="7425" max="7425" width="2.42578125" style="1" customWidth="1"/>
    <col min="7426" max="7426" width="4.5703125" style="1" customWidth="1"/>
    <col min="7427" max="7427" width="57.28515625" style="1" customWidth="1"/>
    <col min="7428" max="7433" width="12.7109375" style="1" customWidth="1"/>
    <col min="7434" max="7680" width="11.42578125" style="1"/>
    <col min="7681" max="7681" width="2.42578125" style="1" customWidth="1"/>
    <col min="7682" max="7682" width="4.5703125" style="1" customWidth="1"/>
    <col min="7683" max="7683" width="57.28515625" style="1" customWidth="1"/>
    <col min="7684" max="7689" width="12.7109375" style="1" customWidth="1"/>
    <col min="7690" max="7936" width="11.42578125" style="1"/>
    <col min="7937" max="7937" width="2.42578125" style="1" customWidth="1"/>
    <col min="7938" max="7938" width="4.5703125" style="1" customWidth="1"/>
    <col min="7939" max="7939" width="57.28515625" style="1" customWidth="1"/>
    <col min="7940" max="7945" width="12.7109375" style="1" customWidth="1"/>
    <col min="7946" max="8192" width="11.42578125" style="1"/>
    <col min="8193" max="8193" width="2.42578125" style="1" customWidth="1"/>
    <col min="8194" max="8194" width="4.5703125" style="1" customWidth="1"/>
    <col min="8195" max="8195" width="57.28515625" style="1" customWidth="1"/>
    <col min="8196" max="8201" width="12.7109375" style="1" customWidth="1"/>
    <col min="8202" max="8448" width="11.42578125" style="1"/>
    <col min="8449" max="8449" width="2.42578125" style="1" customWidth="1"/>
    <col min="8450" max="8450" width="4.5703125" style="1" customWidth="1"/>
    <col min="8451" max="8451" width="57.28515625" style="1" customWidth="1"/>
    <col min="8452" max="8457" width="12.7109375" style="1" customWidth="1"/>
    <col min="8458" max="8704" width="11.42578125" style="1"/>
    <col min="8705" max="8705" width="2.42578125" style="1" customWidth="1"/>
    <col min="8706" max="8706" width="4.5703125" style="1" customWidth="1"/>
    <col min="8707" max="8707" width="57.28515625" style="1" customWidth="1"/>
    <col min="8708" max="8713" width="12.7109375" style="1" customWidth="1"/>
    <col min="8714" max="8960" width="11.42578125" style="1"/>
    <col min="8961" max="8961" width="2.42578125" style="1" customWidth="1"/>
    <col min="8962" max="8962" width="4.5703125" style="1" customWidth="1"/>
    <col min="8963" max="8963" width="57.28515625" style="1" customWidth="1"/>
    <col min="8964" max="8969" width="12.7109375" style="1" customWidth="1"/>
    <col min="8970" max="9216" width="11.42578125" style="1"/>
    <col min="9217" max="9217" width="2.42578125" style="1" customWidth="1"/>
    <col min="9218" max="9218" width="4.5703125" style="1" customWidth="1"/>
    <col min="9219" max="9219" width="57.28515625" style="1" customWidth="1"/>
    <col min="9220" max="9225" width="12.7109375" style="1" customWidth="1"/>
    <col min="9226" max="9472" width="11.42578125" style="1"/>
    <col min="9473" max="9473" width="2.42578125" style="1" customWidth="1"/>
    <col min="9474" max="9474" width="4.5703125" style="1" customWidth="1"/>
    <col min="9475" max="9475" width="57.28515625" style="1" customWidth="1"/>
    <col min="9476" max="9481" width="12.7109375" style="1" customWidth="1"/>
    <col min="9482" max="9728" width="11.42578125" style="1"/>
    <col min="9729" max="9729" width="2.42578125" style="1" customWidth="1"/>
    <col min="9730" max="9730" width="4.5703125" style="1" customWidth="1"/>
    <col min="9731" max="9731" width="57.28515625" style="1" customWidth="1"/>
    <col min="9732" max="9737" width="12.7109375" style="1" customWidth="1"/>
    <col min="9738" max="9984" width="11.42578125" style="1"/>
    <col min="9985" max="9985" width="2.42578125" style="1" customWidth="1"/>
    <col min="9986" max="9986" width="4.5703125" style="1" customWidth="1"/>
    <col min="9987" max="9987" width="57.28515625" style="1" customWidth="1"/>
    <col min="9988" max="9993" width="12.7109375" style="1" customWidth="1"/>
    <col min="9994" max="10240" width="11.42578125" style="1"/>
    <col min="10241" max="10241" width="2.42578125" style="1" customWidth="1"/>
    <col min="10242" max="10242" width="4.5703125" style="1" customWidth="1"/>
    <col min="10243" max="10243" width="57.28515625" style="1" customWidth="1"/>
    <col min="10244" max="10249" width="12.7109375" style="1" customWidth="1"/>
    <col min="10250" max="10496" width="11.42578125" style="1"/>
    <col min="10497" max="10497" width="2.42578125" style="1" customWidth="1"/>
    <col min="10498" max="10498" width="4.5703125" style="1" customWidth="1"/>
    <col min="10499" max="10499" width="57.28515625" style="1" customWidth="1"/>
    <col min="10500" max="10505" width="12.7109375" style="1" customWidth="1"/>
    <col min="10506" max="10752" width="11.42578125" style="1"/>
    <col min="10753" max="10753" width="2.42578125" style="1" customWidth="1"/>
    <col min="10754" max="10754" width="4.5703125" style="1" customWidth="1"/>
    <col min="10755" max="10755" width="57.28515625" style="1" customWidth="1"/>
    <col min="10756" max="10761" width="12.7109375" style="1" customWidth="1"/>
    <col min="10762" max="11008" width="11.42578125" style="1"/>
    <col min="11009" max="11009" width="2.42578125" style="1" customWidth="1"/>
    <col min="11010" max="11010" width="4.5703125" style="1" customWidth="1"/>
    <col min="11011" max="11011" width="57.28515625" style="1" customWidth="1"/>
    <col min="11012" max="11017" width="12.7109375" style="1" customWidth="1"/>
    <col min="11018" max="11264" width="11.42578125" style="1"/>
    <col min="11265" max="11265" width="2.42578125" style="1" customWidth="1"/>
    <col min="11266" max="11266" width="4.5703125" style="1" customWidth="1"/>
    <col min="11267" max="11267" width="57.28515625" style="1" customWidth="1"/>
    <col min="11268" max="11273" width="12.7109375" style="1" customWidth="1"/>
    <col min="11274" max="11520" width="11.42578125" style="1"/>
    <col min="11521" max="11521" width="2.42578125" style="1" customWidth="1"/>
    <col min="11522" max="11522" width="4.5703125" style="1" customWidth="1"/>
    <col min="11523" max="11523" width="57.28515625" style="1" customWidth="1"/>
    <col min="11524" max="11529" width="12.7109375" style="1" customWidth="1"/>
    <col min="11530" max="11776" width="11.42578125" style="1"/>
    <col min="11777" max="11777" width="2.42578125" style="1" customWidth="1"/>
    <col min="11778" max="11778" width="4.5703125" style="1" customWidth="1"/>
    <col min="11779" max="11779" width="57.28515625" style="1" customWidth="1"/>
    <col min="11780" max="11785" width="12.7109375" style="1" customWidth="1"/>
    <col min="11786" max="12032" width="11.42578125" style="1"/>
    <col min="12033" max="12033" width="2.42578125" style="1" customWidth="1"/>
    <col min="12034" max="12034" width="4.5703125" style="1" customWidth="1"/>
    <col min="12035" max="12035" width="57.28515625" style="1" customWidth="1"/>
    <col min="12036" max="12041" width="12.7109375" style="1" customWidth="1"/>
    <col min="12042" max="12288" width="11.42578125" style="1"/>
    <col min="12289" max="12289" width="2.42578125" style="1" customWidth="1"/>
    <col min="12290" max="12290" width="4.5703125" style="1" customWidth="1"/>
    <col min="12291" max="12291" width="57.28515625" style="1" customWidth="1"/>
    <col min="12292" max="12297" width="12.7109375" style="1" customWidth="1"/>
    <col min="12298" max="12544" width="11.42578125" style="1"/>
    <col min="12545" max="12545" width="2.42578125" style="1" customWidth="1"/>
    <col min="12546" max="12546" width="4.5703125" style="1" customWidth="1"/>
    <col min="12547" max="12547" width="57.28515625" style="1" customWidth="1"/>
    <col min="12548" max="12553" width="12.7109375" style="1" customWidth="1"/>
    <col min="12554" max="12800" width="11.42578125" style="1"/>
    <col min="12801" max="12801" width="2.42578125" style="1" customWidth="1"/>
    <col min="12802" max="12802" width="4.5703125" style="1" customWidth="1"/>
    <col min="12803" max="12803" width="57.28515625" style="1" customWidth="1"/>
    <col min="12804" max="12809" width="12.7109375" style="1" customWidth="1"/>
    <col min="12810" max="13056" width="11.42578125" style="1"/>
    <col min="13057" max="13057" width="2.42578125" style="1" customWidth="1"/>
    <col min="13058" max="13058" width="4.5703125" style="1" customWidth="1"/>
    <col min="13059" max="13059" width="57.28515625" style="1" customWidth="1"/>
    <col min="13060" max="13065" width="12.7109375" style="1" customWidth="1"/>
    <col min="13066" max="13312" width="11.42578125" style="1"/>
    <col min="13313" max="13313" width="2.42578125" style="1" customWidth="1"/>
    <col min="13314" max="13314" width="4.5703125" style="1" customWidth="1"/>
    <col min="13315" max="13315" width="57.28515625" style="1" customWidth="1"/>
    <col min="13316" max="13321" width="12.7109375" style="1" customWidth="1"/>
    <col min="13322" max="13568" width="11.42578125" style="1"/>
    <col min="13569" max="13569" width="2.42578125" style="1" customWidth="1"/>
    <col min="13570" max="13570" width="4.5703125" style="1" customWidth="1"/>
    <col min="13571" max="13571" width="57.28515625" style="1" customWidth="1"/>
    <col min="13572" max="13577" width="12.7109375" style="1" customWidth="1"/>
    <col min="13578" max="13824" width="11.42578125" style="1"/>
    <col min="13825" max="13825" width="2.42578125" style="1" customWidth="1"/>
    <col min="13826" max="13826" width="4.5703125" style="1" customWidth="1"/>
    <col min="13827" max="13827" width="57.28515625" style="1" customWidth="1"/>
    <col min="13828" max="13833" width="12.7109375" style="1" customWidth="1"/>
    <col min="13834" max="14080" width="11.42578125" style="1"/>
    <col min="14081" max="14081" width="2.42578125" style="1" customWidth="1"/>
    <col min="14082" max="14082" width="4.5703125" style="1" customWidth="1"/>
    <col min="14083" max="14083" width="57.28515625" style="1" customWidth="1"/>
    <col min="14084" max="14089" width="12.7109375" style="1" customWidth="1"/>
    <col min="14090" max="14336" width="11.42578125" style="1"/>
    <col min="14337" max="14337" width="2.42578125" style="1" customWidth="1"/>
    <col min="14338" max="14338" width="4.5703125" style="1" customWidth="1"/>
    <col min="14339" max="14339" width="57.28515625" style="1" customWidth="1"/>
    <col min="14340" max="14345" width="12.7109375" style="1" customWidth="1"/>
    <col min="14346" max="14592" width="11.42578125" style="1"/>
    <col min="14593" max="14593" width="2.42578125" style="1" customWidth="1"/>
    <col min="14594" max="14594" width="4.5703125" style="1" customWidth="1"/>
    <col min="14595" max="14595" width="57.28515625" style="1" customWidth="1"/>
    <col min="14596" max="14601" width="12.7109375" style="1" customWidth="1"/>
    <col min="14602" max="14848" width="11.42578125" style="1"/>
    <col min="14849" max="14849" width="2.42578125" style="1" customWidth="1"/>
    <col min="14850" max="14850" width="4.5703125" style="1" customWidth="1"/>
    <col min="14851" max="14851" width="57.28515625" style="1" customWidth="1"/>
    <col min="14852" max="14857" width="12.7109375" style="1" customWidth="1"/>
    <col min="14858" max="15104" width="11.42578125" style="1"/>
    <col min="15105" max="15105" width="2.42578125" style="1" customWidth="1"/>
    <col min="15106" max="15106" width="4.5703125" style="1" customWidth="1"/>
    <col min="15107" max="15107" width="57.28515625" style="1" customWidth="1"/>
    <col min="15108" max="15113" width="12.7109375" style="1" customWidth="1"/>
    <col min="15114" max="15360" width="11.42578125" style="1"/>
    <col min="15361" max="15361" width="2.42578125" style="1" customWidth="1"/>
    <col min="15362" max="15362" width="4.5703125" style="1" customWidth="1"/>
    <col min="15363" max="15363" width="57.28515625" style="1" customWidth="1"/>
    <col min="15364" max="15369" width="12.7109375" style="1" customWidth="1"/>
    <col min="15370" max="15616" width="11.42578125" style="1"/>
    <col min="15617" max="15617" width="2.42578125" style="1" customWidth="1"/>
    <col min="15618" max="15618" width="4.5703125" style="1" customWidth="1"/>
    <col min="15619" max="15619" width="57.28515625" style="1" customWidth="1"/>
    <col min="15620" max="15625" width="12.7109375" style="1" customWidth="1"/>
    <col min="15626" max="15872" width="11.42578125" style="1"/>
    <col min="15873" max="15873" width="2.42578125" style="1" customWidth="1"/>
    <col min="15874" max="15874" width="4.5703125" style="1" customWidth="1"/>
    <col min="15875" max="15875" width="57.28515625" style="1" customWidth="1"/>
    <col min="15876" max="15881" width="12.7109375" style="1" customWidth="1"/>
    <col min="15882" max="16128" width="11.42578125" style="1"/>
    <col min="16129" max="16129" width="2.42578125" style="1" customWidth="1"/>
    <col min="16130" max="16130" width="4.5703125" style="1" customWidth="1"/>
    <col min="16131" max="16131" width="57.28515625" style="1" customWidth="1"/>
    <col min="16132" max="16137" width="12.7109375" style="1" customWidth="1"/>
    <col min="16138" max="16384" width="11.42578125" style="1"/>
  </cols>
  <sheetData>
    <row r="1" spans="2:9" x14ac:dyDescent="0.25">
      <c r="B1" s="30" t="s">
        <v>0</v>
      </c>
      <c r="C1" s="31"/>
      <c r="D1" s="31"/>
      <c r="E1" s="31"/>
      <c r="F1" s="31"/>
      <c r="G1" s="31"/>
      <c r="H1" s="31"/>
      <c r="I1" s="32"/>
    </row>
    <row r="2" spans="2:9" x14ac:dyDescent="0.25">
      <c r="B2" s="33" t="s">
        <v>1</v>
      </c>
      <c r="C2" s="34"/>
      <c r="D2" s="34"/>
      <c r="E2" s="34"/>
      <c r="F2" s="34"/>
      <c r="G2" s="34"/>
      <c r="H2" s="34"/>
      <c r="I2" s="35"/>
    </row>
    <row r="3" spans="2:9" x14ac:dyDescent="0.25">
      <c r="B3" s="33" t="s">
        <v>2</v>
      </c>
      <c r="C3" s="34"/>
      <c r="D3" s="34"/>
      <c r="E3" s="34"/>
      <c r="F3" s="34"/>
      <c r="G3" s="34"/>
      <c r="H3" s="34"/>
      <c r="I3" s="35"/>
    </row>
    <row r="4" spans="2:9" x14ac:dyDescent="0.25">
      <c r="B4" s="36" t="s">
        <v>3</v>
      </c>
      <c r="C4" s="37"/>
      <c r="D4" s="37"/>
      <c r="E4" s="37"/>
      <c r="F4" s="37"/>
      <c r="G4" s="37"/>
      <c r="H4" s="37"/>
      <c r="I4" s="38"/>
    </row>
    <row r="5" spans="2:9" x14ac:dyDescent="0.25">
      <c r="B5" s="2"/>
      <c r="C5" s="3"/>
      <c r="D5" s="3"/>
      <c r="E5" s="3"/>
      <c r="F5" s="3"/>
      <c r="G5" s="3"/>
      <c r="H5" s="3"/>
      <c r="I5" s="4"/>
    </row>
    <row r="7" spans="2:9" x14ac:dyDescent="0.25">
      <c r="B7" s="39" t="s">
        <v>4</v>
      </c>
      <c r="C7" s="39"/>
      <c r="D7" s="40" t="s">
        <v>5</v>
      </c>
      <c r="E7" s="40"/>
      <c r="F7" s="40"/>
      <c r="G7" s="40"/>
      <c r="H7" s="40"/>
      <c r="I7" s="40" t="s">
        <v>6</v>
      </c>
    </row>
    <row r="8" spans="2:9" ht="22.5" x14ac:dyDescent="0.25">
      <c r="B8" s="39"/>
      <c r="C8" s="39"/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40"/>
    </row>
    <row r="9" spans="2:9" x14ac:dyDescent="0.25">
      <c r="B9" s="39"/>
      <c r="C9" s="39"/>
      <c r="D9" s="5">
        <v>1</v>
      </c>
      <c r="E9" s="5">
        <v>2</v>
      </c>
      <c r="F9" s="5" t="s">
        <v>12</v>
      </c>
      <c r="G9" s="5">
        <v>4</v>
      </c>
      <c r="H9" s="5">
        <v>5</v>
      </c>
      <c r="I9" s="5" t="s">
        <v>13</v>
      </c>
    </row>
    <row r="10" spans="2:9" x14ac:dyDescent="0.25">
      <c r="B10" s="42" t="s">
        <v>14</v>
      </c>
      <c r="C10" s="43"/>
      <c r="D10" s="6">
        <f>SUM(D11:D17)</f>
        <v>972848555.72000003</v>
      </c>
      <c r="E10" s="6">
        <f>SUM(E11:E17)</f>
        <v>7442410.630000012</v>
      </c>
      <c r="F10" s="6">
        <f>SUM(F11:F17)</f>
        <v>980290966.35000014</v>
      </c>
      <c r="G10" s="6">
        <f>SUM(G11:G17)</f>
        <v>728811462.63999999</v>
      </c>
      <c r="H10" s="6">
        <f>SUM(H11:H17)</f>
        <v>727662041.99000001</v>
      </c>
      <c r="I10" s="6">
        <f>+F10-G10</f>
        <v>251479503.71000016</v>
      </c>
    </row>
    <row r="11" spans="2:9" x14ac:dyDescent="0.25">
      <c r="B11" s="7"/>
      <c r="C11" s="8" t="s">
        <v>15</v>
      </c>
      <c r="D11" s="9">
        <v>271263451.25</v>
      </c>
      <c r="E11" s="10">
        <v>16031406.930000024</v>
      </c>
      <c r="F11" s="9">
        <f>D11+E11</f>
        <v>287294858.18000001</v>
      </c>
      <c r="G11" s="10">
        <v>219478953.93000001</v>
      </c>
      <c r="H11" s="9">
        <v>219478953.93000001</v>
      </c>
      <c r="I11" s="9">
        <f>+F11-G11</f>
        <v>67815904.25</v>
      </c>
    </row>
    <row r="12" spans="2:9" x14ac:dyDescent="0.25">
      <c r="B12" s="7"/>
      <c r="C12" s="8" t="s">
        <v>16</v>
      </c>
      <c r="D12" s="9">
        <v>54460277.479999997</v>
      </c>
      <c r="E12" s="10">
        <v>-22161258.789999999</v>
      </c>
      <c r="F12" s="9">
        <f t="shared" ref="F12:F17" si="0">D12+E12</f>
        <v>32299018.689999998</v>
      </c>
      <c r="G12" s="10">
        <v>18678266.329999998</v>
      </c>
      <c r="H12" s="9">
        <v>18678266.329999998</v>
      </c>
      <c r="I12" s="9">
        <f t="shared" ref="I12:I17" si="1">+F12-G12</f>
        <v>13620752.359999999</v>
      </c>
    </row>
    <row r="13" spans="2:9" x14ac:dyDescent="0.25">
      <c r="B13" s="7"/>
      <c r="C13" s="8" t="s">
        <v>17</v>
      </c>
      <c r="D13" s="9">
        <v>242364514.69</v>
      </c>
      <c r="E13" s="10">
        <v>9349525.8299999963</v>
      </c>
      <c r="F13" s="9">
        <f t="shared" si="0"/>
        <v>251714040.51999998</v>
      </c>
      <c r="G13" s="10">
        <v>183776928.69999999</v>
      </c>
      <c r="H13" s="9">
        <v>183776928.69999999</v>
      </c>
      <c r="I13" s="9">
        <f t="shared" si="1"/>
        <v>67937111.819999993</v>
      </c>
    </row>
    <row r="14" spans="2:9" x14ac:dyDescent="0.25">
      <c r="B14" s="7"/>
      <c r="C14" s="8" t="s">
        <v>18</v>
      </c>
      <c r="D14" s="9">
        <v>62039353.420000002</v>
      </c>
      <c r="E14" s="10">
        <v>-948557.72999999952</v>
      </c>
      <c r="F14" s="9">
        <f t="shared" si="0"/>
        <v>61090795.690000005</v>
      </c>
      <c r="G14" s="10">
        <v>46270249.770000003</v>
      </c>
      <c r="H14" s="10">
        <v>46270249.770000003</v>
      </c>
      <c r="I14" s="9">
        <f t="shared" si="1"/>
        <v>14820545.920000002</v>
      </c>
    </row>
    <row r="15" spans="2:9" x14ac:dyDescent="0.25">
      <c r="B15" s="7"/>
      <c r="C15" s="8" t="s">
        <v>19</v>
      </c>
      <c r="D15" s="9">
        <v>254113475.59</v>
      </c>
      <c r="E15" s="10">
        <v>1660632.1599999869</v>
      </c>
      <c r="F15" s="9">
        <f t="shared" si="0"/>
        <v>255774107.75</v>
      </c>
      <c r="G15" s="10">
        <v>191800879.68000001</v>
      </c>
      <c r="H15" s="10">
        <v>190691603.52000001</v>
      </c>
      <c r="I15" s="9">
        <f t="shared" si="1"/>
        <v>63973228.069999993</v>
      </c>
    </row>
    <row r="16" spans="2:9" x14ac:dyDescent="0.25">
      <c r="B16" s="7"/>
      <c r="C16" s="8" t="s">
        <v>20</v>
      </c>
      <c r="D16" s="9">
        <v>4199663.18</v>
      </c>
      <c r="E16" s="10">
        <v>-446871.35999999987</v>
      </c>
      <c r="F16" s="9">
        <f t="shared" si="0"/>
        <v>3752791.82</v>
      </c>
      <c r="G16" s="10">
        <v>2763347.64</v>
      </c>
      <c r="H16" s="10">
        <v>2723203.15</v>
      </c>
      <c r="I16" s="9">
        <f t="shared" si="1"/>
        <v>989444.1799999997</v>
      </c>
    </row>
    <row r="17" spans="2:9" x14ac:dyDescent="0.25">
      <c r="B17" s="7"/>
      <c r="C17" s="8" t="s">
        <v>21</v>
      </c>
      <c r="D17" s="9">
        <v>84407820.109999999</v>
      </c>
      <c r="E17" s="10">
        <v>3957533.5900000026</v>
      </c>
      <c r="F17" s="9">
        <f t="shared" si="0"/>
        <v>88365353.700000003</v>
      </c>
      <c r="G17" s="10">
        <v>66042836.590000004</v>
      </c>
      <c r="H17" s="10">
        <v>66042836.590000004</v>
      </c>
      <c r="I17" s="9">
        <f t="shared" si="1"/>
        <v>22322517.109999999</v>
      </c>
    </row>
    <row r="18" spans="2:9" x14ac:dyDescent="0.25">
      <c r="B18" s="42" t="s">
        <v>22</v>
      </c>
      <c r="C18" s="43"/>
      <c r="D18" s="6">
        <f>SUM(D19:D27)</f>
        <v>164716210.03999999</v>
      </c>
      <c r="E18" s="6">
        <f>SUM(E19:E27)</f>
        <v>-9628419.8099999912</v>
      </c>
      <c r="F18" s="6">
        <f>SUM(F19:F27)</f>
        <v>155087790.23000002</v>
      </c>
      <c r="G18" s="11">
        <f>SUM(G19:G27)</f>
        <v>120744703.76000001</v>
      </c>
      <c r="H18" s="6">
        <f>SUM(H19:H27)</f>
        <v>118352906.09</v>
      </c>
      <c r="I18" s="6">
        <f>+F18-G18</f>
        <v>34343086.470000014</v>
      </c>
    </row>
    <row r="19" spans="2:9" x14ac:dyDescent="0.25">
      <c r="B19" s="7"/>
      <c r="C19" s="8" t="s">
        <v>23</v>
      </c>
      <c r="D19" s="9">
        <v>11262823.32</v>
      </c>
      <c r="E19" s="10">
        <v>-323658.46999999974</v>
      </c>
      <c r="F19" s="9">
        <f>D19+E19</f>
        <v>10939164.850000001</v>
      </c>
      <c r="G19" s="10">
        <v>8715137.6600000001</v>
      </c>
      <c r="H19" s="10">
        <v>8652714.8599999994</v>
      </c>
      <c r="I19" s="9">
        <f t="shared" ref="I19:I27" si="2">+F19-G19</f>
        <v>2224027.1900000013</v>
      </c>
    </row>
    <row r="20" spans="2:9" x14ac:dyDescent="0.25">
      <c r="B20" s="7"/>
      <c r="C20" s="8" t="s">
        <v>24</v>
      </c>
      <c r="D20" s="9">
        <v>11243887.75</v>
      </c>
      <c r="E20" s="10">
        <v>-2496965.33</v>
      </c>
      <c r="F20" s="9">
        <f t="shared" ref="F20:F27" si="3">D20+E20</f>
        <v>8746922.4199999999</v>
      </c>
      <c r="G20" s="10">
        <v>7128460.0200000005</v>
      </c>
      <c r="H20" s="10">
        <v>6177927.2800000003</v>
      </c>
      <c r="I20" s="9">
        <f t="shared" si="2"/>
        <v>1618462.3999999994</v>
      </c>
    </row>
    <row r="21" spans="2:9" x14ac:dyDescent="0.25">
      <c r="B21" s="7"/>
      <c r="C21" s="8" t="s">
        <v>25</v>
      </c>
      <c r="D21" s="9">
        <v>0</v>
      </c>
      <c r="E21" s="10">
        <v>0</v>
      </c>
      <c r="F21" s="9">
        <f t="shared" si="3"/>
        <v>0</v>
      </c>
      <c r="G21" s="10">
        <v>0</v>
      </c>
      <c r="H21" s="9">
        <v>0</v>
      </c>
      <c r="I21" s="9">
        <f t="shared" si="2"/>
        <v>0</v>
      </c>
    </row>
    <row r="22" spans="2:9" x14ac:dyDescent="0.25">
      <c r="B22" s="7"/>
      <c r="C22" s="8" t="s">
        <v>26</v>
      </c>
      <c r="D22" s="9">
        <v>8077842</v>
      </c>
      <c r="E22" s="10">
        <v>-453231.69000000035</v>
      </c>
      <c r="F22" s="9">
        <f t="shared" si="3"/>
        <v>7624610.3099999996</v>
      </c>
      <c r="G22" s="10">
        <v>5581297.6399999997</v>
      </c>
      <c r="H22" s="10">
        <v>5581297.6399999997</v>
      </c>
      <c r="I22" s="9">
        <f t="shared" si="2"/>
        <v>2043312.67</v>
      </c>
    </row>
    <row r="23" spans="2:9" x14ac:dyDescent="0.25">
      <c r="B23" s="7"/>
      <c r="C23" s="8" t="s">
        <v>27</v>
      </c>
      <c r="D23" s="9">
        <v>2319000</v>
      </c>
      <c r="E23" s="10">
        <v>543587.36</v>
      </c>
      <c r="F23" s="9">
        <f t="shared" si="3"/>
        <v>2862587.36</v>
      </c>
      <c r="G23" s="10">
        <v>2136511.6199999996</v>
      </c>
      <c r="H23" s="10">
        <v>2134403.2799999998</v>
      </c>
      <c r="I23" s="9">
        <f t="shared" si="2"/>
        <v>726075.74000000022</v>
      </c>
    </row>
    <row r="24" spans="2:9" x14ac:dyDescent="0.25">
      <c r="B24" s="7"/>
      <c r="C24" s="8" t="s">
        <v>28</v>
      </c>
      <c r="D24" s="9">
        <v>124117542.90000001</v>
      </c>
      <c r="E24" s="10">
        <v>-20292020.569999993</v>
      </c>
      <c r="F24" s="9">
        <f t="shared" si="3"/>
        <v>103825522.33000001</v>
      </c>
      <c r="G24" s="10">
        <v>79586232.590000004</v>
      </c>
      <c r="H24" s="10">
        <v>78663397.530000001</v>
      </c>
      <c r="I24" s="9">
        <f t="shared" si="2"/>
        <v>24239289.74000001</v>
      </c>
    </row>
    <row r="25" spans="2:9" x14ac:dyDescent="0.25">
      <c r="B25" s="7"/>
      <c r="C25" s="8" t="s">
        <v>29</v>
      </c>
      <c r="D25" s="9">
        <v>6379086.1799999997</v>
      </c>
      <c r="E25" s="10">
        <v>-407740.88000000035</v>
      </c>
      <c r="F25" s="9">
        <f t="shared" si="3"/>
        <v>5971345.2999999989</v>
      </c>
      <c r="G25" s="10">
        <v>2841135.67</v>
      </c>
      <c r="H25" s="10">
        <v>2407308.94</v>
      </c>
      <c r="I25" s="9">
        <f t="shared" si="2"/>
        <v>3130209.629999999</v>
      </c>
    </row>
    <row r="26" spans="2:9" x14ac:dyDescent="0.25">
      <c r="B26" s="7"/>
      <c r="C26" s="8" t="s">
        <v>30</v>
      </c>
      <c r="D26" s="9">
        <v>347000</v>
      </c>
      <c r="E26" s="10">
        <v>14024404.76</v>
      </c>
      <c r="F26" s="9">
        <f t="shared" si="3"/>
        <v>14371404.76</v>
      </c>
      <c r="G26" s="10">
        <v>14298431.970000001</v>
      </c>
      <c r="H26" s="10">
        <v>14298431.970000001</v>
      </c>
      <c r="I26" s="9">
        <f t="shared" si="2"/>
        <v>72972.789999999106</v>
      </c>
    </row>
    <row r="27" spans="2:9" x14ac:dyDescent="0.25">
      <c r="B27" s="7"/>
      <c r="C27" s="8" t="s">
        <v>31</v>
      </c>
      <c r="D27" s="9">
        <v>969027.89</v>
      </c>
      <c r="E27" s="10">
        <v>-222794.99000000005</v>
      </c>
      <c r="F27" s="9">
        <f t="shared" si="3"/>
        <v>746232.89999999991</v>
      </c>
      <c r="G27" s="10">
        <v>457496.59</v>
      </c>
      <c r="H27" s="10">
        <v>437424.59</v>
      </c>
      <c r="I27" s="9">
        <f t="shared" si="2"/>
        <v>288736.30999999988</v>
      </c>
    </row>
    <row r="28" spans="2:9" x14ac:dyDescent="0.25">
      <c r="B28" s="42" t="s">
        <v>32</v>
      </c>
      <c r="C28" s="43"/>
      <c r="D28" s="6">
        <f>SUM(D29:D37)</f>
        <v>321477205.46999997</v>
      </c>
      <c r="E28" s="11">
        <f>SUM(E29:E37)</f>
        <v>113622516.08000001</v>
      </c>
      <c r="F28" s="6">
        <f>SUM(F29:F37)</f>
        <v>435099721.54999995</v>
      </c>
      <c r="G28" s="11">
        <f>SUM(G29:G37)</f>
        <v>363296598.63999999</v>
      </c>
      <c r="H28" s="6">
        <f>SUM(H29:H37)</f>
        <v>305799498.49000001</v>
      </c>
      <c r="I28" s="6">
        <f>+F28-G28</f>
        <v>71803122.909999967</v>
      </c>
    </row>
    <row r="29" spans="2:9" x14ac:dyDescent="0.25">
      <c r="B29" s="7"/>
      <c r="C29" s="8" t="s">
        <v>33</v>
      </c>
      <c r="D29" s="9">
        <v>158939981</v>
      </c>
      <c r="E29" s="10">
        <v>-10393548.869999995</v>
      </c>
      <c r="F29" s="9">
        <f>D29+E29</f>
        <v>148546432.13</v>
      </c>
      <c r="G29" s="10">
        <v>121420257.40000001</v>
      </c>
      <c r="H29" s="10">
        <v>83100118.950000003</v>
      </c>
      <c r="I29" s="9">
        <f t="shared" ref="I29:I37" si="4">+F29-G29</f>
        <v>27126174.729999989</v>
      </c>
    </row>
    <row r="30" spans="2:9" x14ac:dyDescent="0.25">
      <c r="B30" s="7"/>
      <c r="C30" s="8" t="s">
        <v>34</v>
      </c>
      <c r="D30" s="9">
        <v>9886985</v>
      </c>
      <c r="E30" s="10">
        <v>19409751.59</v>
      </c>
      <c r="F30" s="9">
        <f t="shared" ref="F30:F37" si="5">D30+E30</f>
        <v>29296736.59</v>
      </c>
      <c r="G30" s="10">
        <v>24374833.189999998</v>
      </c>
      <c r="H30" s="10">
        <v>24079857.719999999</v>
      </c>
      <c r="I30" s="9">
        <f t="shared" si="4"/>
        <v>4921903.4000000022</v>
      </c>
    </row>
    <row r="31" spans="2:9" x14ac:dyDescent="0.25">
      <c r="B31" s="7"/>
      <c r="C31" s="8" t="s">
        <v>35</v>
      </c>
      <c r="D31" s="9">
        <v>22339983</v>
      </c>
      <c r="E31" s="10">
        <v>9303815.4699999988</v>
      </c>
      <c r="F31" s="9">
        <f t="shared" si="5"/>
        <v>31643798.469999999</v>
      </c>
      <c r="G31" s="10">
        <v>27341568.32</v>
      </c>
      <c r="H31" s="10">
        <v>25312763.039999999</v>
      </c>
      <c r="I31" s="9">
        <f t="shared" si="4"/>
        <v>4302230.1499999985</v>
      </c>
    </row>
    <row r="32" spans="2:9" x14ac:dyDescent="0.25">
      <c r="B32" s="7"/>
      <c r="C32" s="8" t="s">
        <v>36</v>
      </c>
      <c r="D32" s="9">
        <v>9579147.4800000004</v>
      </c>
      <c r="E32" s="10">
        <v>512575.12000000023</v>
      </c>
      <c r="F32" s="9">
        <f t="shared" si="5"/>
        <v>10091722.600000001</v>
      </c>
      <c r="G32" s="10">
        <v>9016244.379999999</v>
      </c>
      <c r="H32" s="10">
        <v>8454815.8699999992</v>
      </c>
      <c r="I32" s="9">
        <f t="shared" si="4"/>
        <v>1075478.2200000025</v>
      </c>
    </row>
    <row r="33" spans="2:11" x14ac:dyDescent="0.25">
      <c r="B33" s="7"/>
      <c r="C33" s="8" t="s">
        <v>37</v>
      </c>
      <c r="D33" s="9">
        <v>56773601.710000001</v>
      </c>
      <c r="E33" s="10">
        <v>82900504.040000007</v>
      </c>
      <c r="F33" s="9">
        <f t="shared" si="5"/>
        <v>139674105.75</v>
      </c>
      <c r="G33" s="10">
        <v>112515081.5</v>
      </c>
      <c r="H33" s="10">
        <v>96629485.420000002</v>
      </c>
      <c r="I33" s="9">
        <f t="shared" si="4"/>
        <v>27159024.25</v>
      </c>
    </row>
    <row r="34" spans="2:11" x14ac:dyDescent="0.25">
      <c r="B34" s="7"/>
      <c r="C34" s="8" t="s">
        <v>38</v>
      </c>
      <c r="D34" s="9">
        <v>31955000</v>
      </c>
      <c r="E34" s="10">
        <v>773967.42000000086</v>
      </c>
      <c r="F34" s="9">
        <f t="shared" si="5"/>
        <v>32728967.420000002</v>
      </c>
      <c r="G34" s="10">
        <v>29349562.66</v>
      </c>
      <c r="H34" s="10">
        <v>28909562.670000002</v>
      </c>
      <c r="I34" s="9">
        <f t="shared" si="4"/>
        <v>3379404.7600000016</v>
      </c>
    </row>
    <row r="35" spans="2:11" x14ac:dyDescent="0.25">
      <c r="B35" s="7"/>
      <c r="C35" s="8" t="s">
        <v>39</v>
      </c>
      <c r="D35" s="9">
        <v>4601434.78</v>
      </c>
      <c r="E35" s="10">
        <v>-1781619.32</v>
      </c>
      <c r="F35" s="9">
        <f t="shared" si="5"/>
        <v>2819815.46</v>
      </c>
      <c r="G35" s="10">
        <v>1487334.55</v>
      </c>
      <c r="H35" s="10">
        <v>1483094.55</v>
      </c>
      <c r="I35" s="9">
        <f t="shared" si="4"/>
        <v>1332480.9099999999</v>
      </c>
    </row>
    <row r="36" spans="2:11" x14ac:dyDescent="0.25">
      <c r="B36" s="7"/>
      <c r="C36" s="8" t="s">
        <v>40</v>
      </c>
      <c r="D36" s="9">
        <v>25853666</v>
      </c>
      <c r="E36" s="10">
        <v>-3184082.6199999992</v>
      </c>
      <c r="F36" s="9">
        <f t="shared" si="5"/>
        <v>22669583.380000003</v>
      </c>
      <c r="G36" s="10">
        <v>15353434.5</v>
      </c>
      <c r="H36" s="10">
        <v>15392911.5</v>
      </c>
      <c r="I36" s="9">
        <f t="shared" si="4"/>
        <v>7316148.8800000027</v>
      </c>
    </row>
    <row r="37" spans="2:11" x14ac:dyDescent="0.25">
      <c r="B37" s="7"/>
      <c r="C37" s="8" t="s">
        <v>41</v>
      </c>
      <c r="D37" s="9">
        <v>1547406.5</v>
      </c>
      <c r="E37" s="10">
        <v>16081153.25</v>
      </c>
      <c r="F37" s="9">
        <f t="shared" si="5"/>
        <v>17628559.75</v>
      </c>
      <c r="G37" s="10">
        <v>22438282.140000001</v>
      </c>
      <c r="H37" s="10">
        <v>22436888.77</v>
      </c>
      <c r="I37" s="9">
        <f t="shared" si="4"/>
        <v>-4809722.3900000006</v>
      </c>
    </row>
    <row r="38" spans="2:11" x14ac:dyDescent="0.25">
      <c r="B38" s="42" t="s">
        <v>42</v>
      </c>
      <c r="C38" s="43"/>
      <c r="D38" s="6">
        <f>SUM(D39:D47)</f>
        <v>380071375.92000002</v>
      </c>
      <c r="E38" s="11">
        <f>SUM(E39:E47)</f>
        <v>112399802.34000002</v>
      </c>
      <c r="F38" s="6">
        <f>SUM(F39:F47)</f>
        <v>492471178.26000005</v>
      </c>
      <c r="G38" s="11">
        <f>SUM(G39:G47)</f>
        <v>422952161.50999999</v>
      </c>
      <c r="H38" s="6">
        <f>SUM(H39:H47)</f>
        <v>389053514.09999996</v>
      </c>
      <c r="I38" s="6">
        <f>+F38-G38</f>
        <v>69519016.75000006</v>
      </c>
    </row>
    <row r="39" spans="2:11" x14ac:dyDescent="0.25">
      <c r="B39" s="7"/>
      <c r="C39" s="8" t="s">
        <v>43</v>
      </c>
      <c r="D39" s="9">
        <v>241359774.56</v>
      </c>
      <c r="E39" s="10">
        <v>91253375.020000011</v>
      </c>
      <c r="F39" s="9">
        <f>D39+E39</f>
        <v>332613149.58000004</v>
      </c>
      <c r="G39" s="10">
        <v>293959032.69</v>
      </c>
      <c r="H39" s="10">
        <v>293959032.69</v>
      </c>
      <c r="I39" s="9">
        <f t="shared" ref="I39:I47" si="6">+F39-G39</f>
        <v>38654116.890000045</v>
      </c>
    </row>
    <row r="40" spans="2:11" x14ac:dyDescent="0.25">
      <c r="B40" s="7"/>
      <c r="C40" s="8" t="s">
        <v>44</v>
      </c>
      <c r="D40" s="9">
        <v>0</v>
      </c>
      <c r="E40" s="10">
        <v>0</v>
      </c>
      <c r="F40" s="9">
        <f t="shared" ref="F40:F47" si="7">D40+E40</f>
        <v>0</v>
      </c>
      <c r="G40" s="10">
        <v>0</v>
      </c>
      <c r="H40" s="10">
        <v>0</v>
      </c>
      <c r="I40" s="9">
        <f t="shared" si="6"/>
        <v>0</v>
      </c>
    </row>
    <row r="41" spans="2:11" x14ac:dyDescent="0.25">
      <c r="B41" s="7"/>
      <c r="C41" s="8" t="s">
        <v>45</v>
      </c>
      <c r="D41" s="9">
        <v>0</v>
      </c>
      <c r="E41" s="10">
        <v>0</v>
      </c>
      <c r="F41" s="9">
        <f t="shared" si="7"/>
        <v>0</v>
      </c>
      <c r="G41" s="10">
        <v>0</v>
      </c>
      <c r="H41" s="10">
        <v>0</v>
      </c>
      <c r="I41" s="9">
        <f t="shared" si="6"/>
        <v>0</v>
      </c>
      <c r="J41" s="12"/>
    </row>
    <row r="42" spans="2:11" x14ac:dyDescent="0.25">
      <c r="B42" s="7"/>
      <c r="C42" s="8" t="s">
        <v>46</v>
      </c>
      <c r="D42" s="9">
        <v>80076316.890000001</v>
      </c>
      <c r="E42" s="10">
        <v>16818373.990000002</v>
      </c>
      <c r="F42" s="9">
        <f t="shared" si="7"/>
        <v>96894690.879999995</v>
      </c>
      <c r="G42" s="10">
        <v>77329825.089999989</v>
      </c>
      <c r="H42" s="10">
        <v>72907172.349999994</v>
      </c>
      <c r="I42" s="9">
        <f t="shared" si="6"/>
        <v>19564865.790000007</v>
      </c>
      <c r="J42" s="12"/>
    </row>
    <row r="43" spans="2:11" x14ac:dyDescent="0.25">
      <c r="B43" s="7"/>
      <c r="C43" s="8" t="s">
        <v>47</v>
      </c>
      <c r="D43" s="9">
        <v>15040547.369999999</v>
      </c>
      <c r="E43" s="10">
        <v>-430019.29000000015</v>
      </c>
      <c r="F43" s="9">
        <f t="shared" si="7"/>
        <v>14610528.079999998</v>
      </c>
      <c r="G43" s="10">
        <v>8656021.75</v>
      </c>
      <c r="H43" s="10">
        <v>8656021.75</v>
      </c>
      <c r="I43" s="9">
        <f t="shared" si="6"/>
        <v>5954506.3299999982</v>
      </c>
    </row>
    <row r="44" spans="2:11" x14ac:dyDescent="0.25">
      <c r="B44" s="7"/>
      <c r="C44" s="8" t="s">
        <v>48</v>
      </c>
      <c r="D44" s="9">
        <v>8336962.0999999996</v>
      </c>
      <c r="E44" s="10">
        <v>0</v>
      </c>
      <c r="F44" s="9">
        <f t="shared" si="7"/>
        <v>8336962.0999999996</v>
      </c>
      <c r="G44" s="10">
        <v>5868931.3099999996</v>
      </c>
      <c r="H44" s="10">
        <v>5868931.3099999996</v>
      </c>
      <c r="I44" s="9">
        <f t="shared" si="6"/>
        <v>2468030.79</v>
      </c>
    </row>
    <row r="45" spans="2:11" x14ac:dyDescent="0.25">
      <c r="B45" s="7"/>
      <c r="C45" s="8" t="s">
        <v>49</v>
      </c>
      <c r="D45" s="9">
        <v>35257775</v>
      </c>
      <c r="E45" s="10">
        <v>4758072.620000001</v>
      </c>
      <c r="F45" s="9">
        <f t="shared" si="7"/>
        <v>40015847.620000005</v>
      </c>
      <c r="G45" s="10">
        <v>37138350.670000002</v>
      </c>
      <c r="H45" s="10">
        <v>7662356</v>
      </c>
      <c r="I45" s="9">
        <f t="shared" si="6"/>
        <v>2877496.950000003</v>
      </c>
    </row>
    <row r="46" spans="2:11" x14ac:dyDescent="0.25">
      <c r="B46" s="7"/>
      <c r="C46" s="8" t="s">
        <v>50</v>
      </c>
      <c r="D46" s="9">
        <v>0</v>
      </c>
      <c r="E46" s="10">
        <v>0</v>
      </c>
      <c r="F46" s="9">
        <f t="shared" si="7"/>
        <v>0</v>
      </c>
      <c r="G46" s="10">
        <v>0</v>
      </c>
      <c r="H46" s="10">
        <v>0</v>
      </c>
      <c r="I46" s="9">
        <f t="shared" si="6"/>
        <v>0</v>
      </c>
    </row>
    <row r="47" spans="2:11" x14ac:dyDescent="0.25">
      <c r="B47" s="7"/>
      <c r="C47" s="8" t="s">
        <v>51</v>
      </c>
      <c r="D47" s="9">
        <v>0</v>
      </c>
      <c r="E47" s="10">
        <v>0</v>
      </c>
      <c r="F47" s="9">
        <f t="shared" si="7"/>
        <v>0</v>
      </c>
      <c r="G47" s="10">
        <v>0</v>
      </c>
      <c r="H47" s="10">
        <v>0</v>
      </c>
      <c r="I47" s="9">
        <f t="shared" si="6"/>
        <v>0</v>
      </c>
    </row>
    <row r="48" spans="2:11" x14ac:dyDescent="0.25">
      <c r="B48" s="42" t="s">
        <v>52</v>
      </c>
      <c r="C48" s="43"/>
      <c r="D48" s="6">
        <f>SUM(D49:D57)</f>
        <v>1027870.8</v>
      </c>
      <c r="E48" s="11">
        <f>SUM(E49:E57)</f>
        <v>26650778.939999994</v>
      </c>
      <c r="F48" s="6">
        <f>SUM(F49:F57)</f>
        <v>27678649.739999998</v>
      </c>
      <c r="G48" s="11">
        <f>SUM(G49:G57)</f>
        <v>24755861.679999996</v>
      </c>
      <c r="H48" s="6">
        <f>SUM(H49:H57)</f>
        <v>24686227.479999997</v>
      </c>
      <c r="I48" s="6">
        <f>+F48-G48</f>
        <v>2922788.0600000024</v>
      </c>
      <c r="K48" s="13"/>
    </row>
    <row r="49" spans="2:11" x14ac:dyDescent="0.25">
      <c r="B49" s="7"/>
      <c r="C49" s="8" t="s">
        <v>53</v>
      </c>
      <c r="D49" s="9">
        <v>474464.8</v>
      </c>
      <c r="E49" s="10">
        <v>8137328.0199999986</v>
      </c>
      <c r="F49" s="9">
        <f>D49+E49</f>
        <v>8611792.8199999984</v>
      </c>
      <c r="G49" s="10">
        <v>7145620.4400000004</v>
      </c>
      <c r="H49" s="10">
        <v>7145620.4400000004</v>
      </c>
      <c r="I49" s="9">
        <f t="shared" ref="I49:I57" si="8">+F49-G49</f>
        <v>1466172.379999998</v>
      </c>
    </row>
    <row r="50" spans="2:11" x14ac:dyDescent="0.25">
      <c r="B50" s="7"/>
      <c r="C50" s="8" t="s">
        <v>54</v>
      </c>
      <c r="D50" s="9">
        <v>0</v>
      </c>
      <c r="E50" s="10">
        <v>5185148.6199999992</v>
      </c>
      <c r="F50" s="9">
        <f t="shared" ref="F50:F57" si="9">D50+E50</f>
        <v>5185148.6199999992</v>
      </c>
      <c r="G50" s="10">
        <v>4355542.42</v>
      </c>
      <c r="H50" s="10">
        <v>4355542.42</v>
      </c>
      <c r="I50" s="9">
        <f t="shared" si="8"/>
        <v>829606.19999999925</v>
      </c>
    </row>
    <row r="51" spans="2:11" x14ac:dyDescent="0.25">
      <c r="B51" s="7"/>
      <c r="C51" s="8" t="s">
        <v>55</v>
      </c>
      <c r="D51" s="9">
        <v>0</v>
      </c>
      <c r="E51" s="10">
        <v>0</v>
      </c>
      <c r="F51" s="9">
        <f t="shared" si="9"/>
        <v>0</v>
      </c>
      <c r="G51" s="10">
        <v>0</v>
      </c>
      <c r="H51" s="10">
        <v>0</v>
      </c>
      <c r="I51" s="9">
        <f t="shared" si="8"/>
        <v>0</v>
      </c>
    </row>
    <row r="52" spans="2:11" x14ac:dyDescent="0.25">
      <c r="B52" s="7"/>
      <c r="C52" s="8" t="s">
        <v>56</v>
      </c>
      <c r="D52" s="9">
        <v>200000</v>
      </c>
      <c r="E52" s="10">
        <v>9999002.1699999999</v>
      </c>
      <c r="F52" s="9">
        <f t="shared" si="9"/>
        <v>10199002.17</v>
      </c>
      <c r="G52" s="10">
        <v>9740485.5800000001</v>
      </c>
      <c r="H52" s="10">
        <v>9740485.5800000001</v>
      </c>
      <c r="I52" s="9">
        <f t="shared" si="8"/>
        <v>458516.58999999985</v>
      </c>
    </row>
    <row r="53" spans="2:11" x14ac:dyDescent="0.25">
      <c r="B53" s="7"/>
      <c r="C53" s="8" t="s">
        <v>57</v>
      </c>
      <c r="D53" s="9">
        <v>0</v>
      </c>
      <c r="E53" s="10">
        <v>0</v>
      </c>
      <c r="F53" s="9">
        <f t="shared" si="9"/>
        <v>0</v>
      </c>
      <c r="G53" s="10">
        <v>0</v>
      </c>
      <c r="H53" s="10">
        <v>0</v>
      </c>
      <c r="I53" s="9">
        <f t="shared" si="8"/>
        <v>0</v>
      </c>
    </row>
    <row r="54" spans="2:11" x14ac:dyDescent="0.25">
      <c r="B54" s="7"/>
      <c r="C54" s="8" t="s">
        <v>58</v>
      </c>
      <c r="D54" s="9">
        <v>11748</v>
      </c>
      <c r="E54" s="10">
        <v>3222575.3600000003</v>
      </c>
      <c r="F54" s="9">
        <f t="shared" si="9"/>
        <v>3234323.3600000003</v>
      </c>
      <c r="G54" s="10">
        <v>3065830.47</v>
      </c>
      <c r="H54" s="10">
        <v>2996196.27</v>
      </c>
      <c r="I54" s="9">
        <f t="shared" si="8"/>
        <v>168492.89000000013</v>
      </c>
    </row>
    <row r="55" spans="2:11" x14ac:dyDescent="0.25">
      <c r="B55" s="7"/>
      <c r="C55" s="8" t="s">
        <v>59</v>
      </c>
      <c r="D55" s="9">
        <v>0</v>
      </c>
      <c r="E55" s="10">
        <v>384000</v>
      </c>
      <c r="F55" s="9">
        <f t="shared" si="9"/>
        <v>384000</v>
      </c>
      <c r="G55" s="10">
        <v>384000</v>
      </c>
      <c r="H55" s="10">
        <v>384000</v>
      </c>
      <c r="I55" s="9">
        <f t="shared" si="8"/>
        <v>0</v>
      </c>
    </row>
    <row r="56" spans="2:11" x14ac:dyDescent="0.25">
      <c r="B56" s="7"/>
      <c r="C56" s="8" t="s">
        <v>60</v>
      </c>
      <c r="D56" s="9">
        <v>0</v>
      </c>
      <c r="E56" s="10">
        <v>0</v>
      </c>
      <c r="F56" s="9">
        <f t="shared" si="9"/>
        <v>0</v>
      </c>
      <c r="G56" s="10">
        <v>0</v>
      </c>
      <c r="H56" s="10">
        <v>0</v>
      </c>
      <c r="I56" s="9">
        <f t="shared" si="8"/>
        <v>0</v>
      </c>
    </row>
    <row r="57" spans="2:11" x14ac:dyDescent="0.25">
      <c r="B57" s="7"/>
      <c r="C57" s="8" t="s">
        <v>61</v>
      </c>
      <c r="D57" s="9">
        <v>341658</v>
      </c>
      <c r="E57" s="10">
        <v>-277275.23</v>
      </c>
      <c r="F57" s="9">
        <f t="shared" si="9"/>
        <v>64382.770000000019</v>
      </c>
      <c r="G57" s="10">
        <v>64382.77</v>
      </c>
      <c r="H57" s="10">
        <v>64382.77</v>
      </c>
      <c r="I57" s="9">
        <f t="shared" si="8"/>
        <v>0</v>
      </c>
    </row>
    <row r="58" spans="2:11" x14ac:dyDescent="0.25">
      <c r="B58" s="42" t="s">
        <v>62</v>
      </c>
      <c r="C58" s="43"/>
      <c r="D58" s="6">
        <f>SUM(D59:D61)</f>
        <v>472611050</v>
      </c>
      <c r="E58" s="11">
        <f>SUM(E59:E61)</f>
        <v>42524984.999999985</v>
      </c>
      <c r="F58" s="6">
        <f>SUM(F59:F69)</f>
        <v>515136035</v>
      </c>
      <c r="G58" s="11">
        <f>SUM(G59:G61)</f>
        <v>254845300.97</v>
      </c>
      <c r="H58" s="6">
        <f>SUM(H59:H61)</f>
        <v>254716441.16</v>
      </c>
      <c r="I58" s="6">
        <f>+F58-G58</f>
        <v>260290734.03</v>
      </c>
      <c r="J58" s="12"/>
      <c r="K58" s="12"/>
    </row>
    <row r="59" spans="2:11" x14ac:dyDescent="0.25">
      <c r="B59" s="7"/>
      <c r="C59" s="8" t="s">
        <v>63</v>
      </c>
      <c r="D59" s="9">
        <v>326823631.18000001</v>
      </c>
      <c r="E59" s="10">
        <v>130798137.68999998</v>
      </c>
      <c r="F59" s="9">
        <f>D59+E59</f>
        <v>457621768.87</v>
      </c>
      <c r="G59" s="10">
        <v>201586385.49000001</v>
      </c>
      <c r="H59" s="10">
        <v>201457525.68000001</v>
      </c>
      <c r="I59" s="9">
        <f>+F59-G59</f>
        <v>256035383.38</v>
      </c>
      <c r="J59" s="12"/>
    </row>
    <row r="60" spans="2:11" x14ac:dyDescent="0.25">
      <c r="B60" s="7"/>
      <c r="C60" s="8" t="s">
        <v>64</v>
      </c>
      <c r="D60" s="9">
        <v>145787418.81999999</v>
      </c>
      <c r="E60" s="10">
        <v>-88273152.689999998</v>
      </c>
      <c r="F60" s="9">
        <f t="shared" ref="F60:F69" si="10">D60+E60</f>
        <v>57514266.129999995</v>
      </c>
      <c r="G60" s="10">
        <v>53258915.479999997</v>
      </c>
      <c r="H60" s="9">
        <v>53258915.479999997</v>
      </c>
      <c r="I60" s="9">
        <f>+F60-G60</f>
        <v>4255350.6499999985</v>
      </c>
    </row>
    <row r="61" spans="2:11" x14ac:dyDescent="0.25">
      <c r="B61" s="7"/>
      <c r="C61" s="8" t="s">
        <v>65</v>
      </c>
      <c r="D61" s="9">
        <v>0</v>
      </c>
      <c r="E61" s="10">
        <v>0</v>
      </c>
      <c r="F61" s="9">
        <f t="shared" si="10"/>
        <v>0</v>
      </c>
      <c r="G61" s="10">
        <v>0</v>
      </c>
      <c r="H61" s="9">
        <v>0</v>
      </c>
      <c r="I61" s="9">
        <f>+F61-G61</f>
        <v>0</v>
      </c>
      <c r="J61" s="12"/>
    </row>
    <row r="62" spans="2:11" x14ac:dyDescent="0.25">
      <c r="B62" s="42" t="s">
        <v>66</v>
      </c>
      <c r="C62" s="43"/>
      <c r="D62" s="6">
        <f>SUM(D63:D69)</f>
        <v>0</v>
      </c>
      <c r="E62" s="10">
        <v>0</v>
      </c>
      <c r="F62" s="9">
        <f t="shared" si="10"/>
        <v>0</v>
      </c>
      <c r="G62" s="11">
        <f>SUM(G63:G69)</f>
        <v>0</v>
      </c>
      <c r="H62" s="6">
        <f>SUM(H63:H69)</f>
        <v>0</v>
      </c>
      <c r="I62" s="6">
        <f>+F62-G62</f>
        <v>0</v>
      </c>
    </row>
    <row r="63" spans="2:11" x14ac:dyDescent="0.25">
      <c r="B63" s="7"/>
      <c r="C63" s="8" t="s">
        <v>67</v>
      </c>
      <c r="D63" s="9">
        <v>0</v>
      </c>
      <c r="E63" s="10">
        <v>0</v>
      </c>
      <c r="F63" s="9">
        <f t="shared" si="10"/>
        <v>0</v>
      </c>
      <c r="G63" s="10">
        <v>0</v>
      </c>
      <c r="H63" s="9">
        <v>0</v>
      </c>
      <c r="I63" s="9">
        <f t="shared" ref="I63:I69" si="11">+F63-G63</f>
        <v>0</v>
      </c>
    </row>
    <row r="64" spans="2:11" x14ac:dyDescent="0.25">
      <c r="B64" s="7"/>
      <c r="C64" s="8" t="s">
        <v>68</v>
      </c>
      <c r="D64" s="9">
        <v>0</v>
      </c>
      <c r="E64" s="10">
        <v>0</v>
      </c>
      <c r="F64" s="9">
        <f t="shared" si="10"/>
        <v>0</v>
      </c>
      <c r="G64" s="10">
        <v>0</v>
      </c>
      <c r="H64" s="9">
        <v>0</v>
      </c>
      <c r="I64" s="9">
        <f t="shared" si="11"/>
        <v>0</v>
      </c>
    </row>
    <row r="65" spans="2:9" x14ac:dyDescent="0.25">
      <c r="B65" s="7"/>
      <c r="C65" s="8" t="s">
        <v>69</v>
      </c>
      <c r="D65" s="9">
        <v>0</v>
      </c>
      <c r="E65" s="10">
        <v>0</v>
      </c>
      <c r="F65" s="9">
        <f t="shared" si="10"/>
        <v>0</v>
      </c>
      <c r="G65" s="10">
        <v>0</v>
      </c>
      <c r="H65" s="9">
        <v>0</v>
      </c>
      <c r="I65" s="9">
        <f t="shared" si="11"/>
        <v>0</v>
      </c>
    </row>
    <row r="66" spans="2:9" x14ac:dyDescent="0.25">
      <c r="B66" s="7"/>
      <c r="C66" s="8" t="s">
        <v>70</v>
      </c>
      <c r="D66" s="9">
        <v>0</v>
      </c>
      <c r="E66" s="10">
        <v>0</v>
      </c>
      <c r="F66" s="9">
        <f t="shared" si="10"/>
        <v>0</v>
      </c>
      <c r="G66" s="10">
        <v>0</v>
      </c>
      <c r="H66" s="9">
        <v>0</v>
      </c>
      <c r="I66" s="9">
        <f t="shared" si="11"/>
        <v>0</v>
      </c>
    </row>
    <row r="67" spans="2:9" x14ac:dyDescent="0.25">
      <c r="B67" s="7"/>
      <c r="C67" s="8" t="s">
        <v>71</v>
      </c>
      <c r="D67" s="9">
        <v>0</v>
      </c>
      <c r="E67" s="10">
        <v>0</v>
      </c>
      <c r="F67" s="9">
        <f t="shared" si="10"/>
        <v>0</v>
      </c>
      <c r="G67" s="10">
        <v>0</v>
      </c>
      <c r="H67" s="9">
        <v>0</v>
      </c>
      <c r="I67" s="9">
        <f t="shared" si="11"/>
        <v>0</v>
      </c>
    </row>
    <row r="68" spans="2:9" x14ac:dyDescent="0.25">
      <c r="B68" s="7"/>
      <c r="C68" s="8" t="s">
        <v>72</v>
      </c>
      <c r="D68" s="9">
        <v>0</v>
      </c>
      <c r="E68" s="10">
        <v>0</v>
      </c>
      <c r="F68" s="9">
        <f t="shared" si="10"/>
        <v>0</v>
      </c>
      <c r="G68" s="10">
        <v>0</v>
      </c>
      <c r="H68" s="9">
        <v>0</v>
      </c>
      <c r="I68" s="9">
        <f t="shared" si="11"/>
        <v>0</v>
      </c>
    </row>
    <row r="69" spans="2:9" x14ac:dyDescent="0.25">
      <c r="B69" s="7"/>
      <c r="C69" s="8" t="s">
        <v>73</v>
      </c>
      <c r="D69" s="9">
        <v>0</v>
      </c>
      <c r="E69" s="10">
        <v>0</v>
      </c>
      <c r="F69" s="9">
        <f t="shared" si="10"/>
        <v>0</v>
      </c>
      <c r="G69" s="10">
        <v>0</v>
      </c>
      <c r="H69" s="9">
        <v>0</v>
      </c>
      <c r="I69" s="9">
        <f t="shared" si="11"/>
        <v>0</v>
      </c>
    </row>
    <row r="70" spans="2:9" x14ac:dyDescent="0.25">
      <c r="B70" s="42" t="s">
        <v>74</v>
      </c>
      <c r="C70" s="43"/>
      <c r="D70" s="6">
        <f>SUM(D71:D73)</f>
        <v>0</v>
      </c>
      <c r="E70" s="6">
        <f>SUM(E71:E73)</f>
        <v>0</v>
      </c>
      <c r="F70" s="6">
        <f>+D70</f>
        <v>0</v>
      </c>
      <c r="G70" s="11">
        <f>SUM(G71:G73)</f>
        <v>0</v>
      </c>
      <c r="H70" s="6">
        <f>SUM(H71:H73)</f>
        <v>0</v>
      </c>
      <c r="I70" s="6">
        <f>+F70-G70</f>
        <v>0</v>
      </c>
    </row>
    <row r="71" spans="2:9" x14ac:dyDescent="0.25">
      <c r="B71" s="7"/>
      <c r="C71" s="8" t="s">
        <v>75</v>
      </c>
      <c r="D71" s="9">
        <v>0</v>
      </c>
      <c r="E71" s="9">
        <v>0</v>
      </c>
      <c r="F71" s="9">
        <f>+D71</f>
        <v>0</v>
      </c>
      <c r="G71" s="10">
        <v>0</v>
      </c>
      <c r="H71" s="9">
        <v>0</v>
      </c>
      <c r="I71" s="9">
        <f>+F71-G71</f>
        <v>0</v>
      </c>
    </row>
    <row r="72" spans="2:9" x14ac:dyDescent="0.25">
      <c r="B72" s="7"/>
      <c r="C72" s="8" t="s">
        <v>76</v>
      </c>
      <c r="D72" s="9">
        <v>0</v>
      </c>
      <c r="E72" s="9">
        <v>0</v>
      </c>
      <c r="F72" s="9">
        <f>+D72</f>
        <v>0</v>
      </c>
      <c r="G72" s="10">
        <v>0</v>
      </c>
      <c r="H72" s="9">
        <v>0</v>
      </c>
      <c r="I72" s="9">
        <f>+F72-G72</f>
        <v>0</v>
      </c>
    </row>
    <row r="73" spans="2:9" x14ac:dyDescent="0.25">
      <c r="B73" s="7"/>
      <c r="C73" s="8" t="s">
        <v>77</v>
      </c>
      <c r="D73" s="9">
        <v>0</v>
      </c>
      <c r="E73" s="9">
        <v>0</v>
      </c>
      <c r="F73" s="9">
        <f>+D73</f>
        <v>0</v>
      </c>
      <c r="G73" s="10">
        <v>0</v>
      </c>
      <c r="H73" s="9">
        <v>0</v>
      </c>
      <c r="I73" s="9">
        <f>+F73-G73</f>
        <v>0</v>
      </c>
    </row>
    <row r="74" spans="2:9" x14ac:dyDescent="0.25">
      <c r="B74" s="42" t="s">
        <v>78</v>
      </c>
      <c r="C74" s="43"/>
      <c r="D74" s="6">
        <f>SUM(D75:D81)</f>
        <v>80269916</v>
      </c>
      <c r="E74" s="6">
        <f>SUM(E75:E81)</f>
        <v>59402699.570000008</v>
      </c>
      <c r="F74" s="6">
        <f>SUM(F75:F81)</f>
        <v>139672615.56999999</v>
      </c>
      <c r="G74" s="11">
        <f>SUM(G75:G81)</f>
        <v>135915805.53999999</v>
      </c>
      <c r="H74" s="6">
        <f>SUM(H75:H81)</f>
        <v>133724375.35999998</v>
      </c>
      <c r="I74" s="6">
        <f>+F74-G74</f>
        <v>3756810.0300000012</v>
      </c>
    </row>
    <row r="75" spans="2:9" x14ac:dyDescent="0.25">
      <c r="B75" s="7"/>
      <c r="C75" s="8" t="s">
        <v>79</v>
      </c>
      <c r="D75" s="9">
        <v>73762318</v>
      </c>
      <c r="E75" s="9">
        <v>0</v>
      </c>
      <c r="F75" s="9">
        <f>D75+E75</f>
        <v>73762318</v>
      </c>
      <c r="G75" s="10">
        <v>71362318.349999994</v>
      </c>
      <c r="H75" s="10">
        <v>71362318.349999994</v>
      </c>
      <c r="I75" s="9">
        <f t="shared" ref="I75:I81" si="12">+F75-G75</f>
        <v>2399999.650000006</v>
      </c>
    </row>
    <row r="76" spans="2:9" x14ac:dyDescent="0.25">
      <c r="B76" s="7"/>
      <c r="C76" s="8" t="s">
        <v>80</v>
      </c>
      <c r="D76" s="9">
        <v>4910598</v>
      </c>
      <c r="E76" s="9">
        <v>326887.35999999987</v>
      </c>
      <c r="F76" s="9">
        <f t="shared" ref="F76:F81" si="13">D76+E76</f>
        <v>5237485.3599999994</v>
      </c>
      <c r="G76" s="10">
        <v>4358522.0199999996</v>
      </c>
      <c r="H76" s="10">
        <v>3744124</v>
      </c>
      <c r="I76" s="9">
        <f t="shared" si="12"/>
        <v>878963.33999999985</v>
      </c>
    </row>
    <row r="77" spans="2:9" x14ac:dyDescent="0.25">
      <c r="B77" s="7"/>
      <c r="C77" s="8" t="s">
        <v>81</v>
      </c>
      <c r="D77" s="9">
        <v>0</v>
      </c>
      <c r="E77" s="9">
        <v>0</v>
      </c>
      <c r="F77" s="9">
        <f t="shared" si="13"/>
        <v>0</v>
      </c>
      <c r="G77" s="10">
        <v>0</v>
      </c>
      <c r="H77" s="10">
        <v>0</v>
      </c>
      <c r="I77" s="9">
        <f t="shared" si="12"/>
        <v>0</v>
      </c>
    </row>
    <row r="78" spans="2:9" x14ac:dyDescent="0.25">
      <c r="B78" s="7"/>
      <c r="C78" s="8" t="s">
        <v>82</v>
      </c>
      <c r="D78" s="9">
        <v>97000</v>
      </c>
      <c r="E78" s="9">
        <v>-50000</v>
      </c>
      <c r="F78" s="9">
        <f t="shared" si="13"/>
        <v>47000</v>
      </c>
      <c r="G78" s="10">
        <v>0</v>
      </c>
      <c r="H78" s="9">
        <v>0</v>
      </c>
      <c r="I78" s="9">
        <f t="shared" si="12"/>
        <v>47000</v>
      </c>
    </row>
    <row r="79" spans="2:9" x14ac:dyDescent="0.25">
      <c r="B79" s="7"/>
      <c r="C79" s="8" t="s">
        <v>83</v>
      </c>
      <c r="D79" s="9"/>
      <c r="E79" s="9">
        <v>0</v>
      </c>
      <c r="F79" s="9">
        <f t="shared" si="13"/>
        <v>0</v>
      </c>
      <c r="G79" s="10">
        <v>0</v>
      </c>
      <c r="H79" s="9">
        <v>0</v>
      </c>
      <c r="I79" s="9">
        <f t="shared" si="12"/>
        <v>0</v>
      </c>
    </row>
    <row r="80" spans="2:9" x14ac:dyDescent="0.25">
      <c r="B80" s="7"/>
      <c r="C80" s="8" t="s">
        <v>84</v>
      </c>
      <c r="D80" s="9"/>
      <c r="E80" s="9">
        <v>0</v>
      </c>
      <c r="F80" s="9">
        <f t="shared" si="13"/>
        <v>0</v>
      </c>
      <c r="G80" s="10">
        <v>0</v>
      </c>
      <c r="H80" s="9">
        <v>0</v>
      </c>
      <c r="I80" s="9">
        <f t="shared" si="12"/>
        <v>0</v>
      </c>
    </row>
    <row r="81" spans="2:9" x14ac:dyDescent="0.25">
      <c r="B81" s="7"/>
      <c r="C81" s="8" t="s">
        <v>85</v>
      </c>
      <c r="D81" s="9">
        <v>1500000</v>
      </c>
      <c r="E81" s="9">
        <v>59125812.210000008</v>
      </c>
      <c r="F81" s="9">
        <f t="shared" si="13"/>
        <v>60625812.210000008</v>
      </c>
      <c r="G81" s="10">
        <v>60194965.169999994</v>
      </c>
      <c r="H81" s="10">
        <v>58617933.009999998</v>
      </c>
      <c r="I81" s="10">
        <f t="shared" si="12"/>
        <v>430847.04000001401</v>
      </c>
    </row>
    <row r="82" spans="2:9" s="17" customFormat="1" x14ac:dyDescent="0.25">
      <c r="B82" s="14"/>
      <c r="C82" s="15" t="s">
        <v>86</v>
      </c>
      <c r="D82" s="16">
        <f>SUM(D10+D18+D28+D38+D48+D58+D62+D70+D74)</f>
        <v>2393022183.9499998</v>
      </c>
      <c r="E82" s="16">
        <f>SUM(E10+E18+E28+E38+E48+E58+E62+E70+E74)</f>
        <v>352414772.75000006</v>
      </c>
      <c r="F82" s="16">
        <f>SUM(F10+F18+F28+F38+F48+F58+F62+F70+F74)</f>
        <v>2745436956.7000003</v>
      </c>
      <c r="G82" s="16">
        <f>SUM(G10+G18+G28+G38+G48+G58+G62+G70+G74)</f>
        <v>2051321894.74</v>
      </c>
      <c r="H82" s="16">
        <f>SUM(H10+H18+H28+H38+H48+H58+H62+H70+H74)</f>
        <v>1953995004.6700001</v>
      </c>
      <c r="I82" s="16">
        <f>+F82-G82</f>
        <v>694115061.96000028</v>
      </c>
    </row>
    <row r="84" spans="2:9" x14ac:dyDescent="0.25">
      <c r="B84" s="19"/>
      <c r="C84" s="19"/>
      <c r="D84" s="41"/>
      <c r="E84" s="41"/>
      <c r="F84" s="41"/>
      <c r="G84" s="19"/>
      <c r="H84" s="19"/>
      <c r="I84" s="19"/>
    </row>
    <row r="85" spans="2:9" x14ac:dyDescent="0.25">
      <c r="B85" s="20"/>
      <c r="C85" s="19"/>
      <c r="D85" s="19"/>
      <c r="E85" s="19"/>
      <c r="F85" s="19"/>
      <c r="G85" s="19"/>
      <c r="H85" s="19"/>
      <c r="I85" s="20"/>
    </row>
    <row r="86" spans="2:9" ht="15.75" x14ac:dyDescent="0.25">
      <c r="B86" s="21"/>
      <c r="C86" s="21"/>
      <c r="D86" s="44"/>
      <c r="E86" s="44"/>
      <c r="F86" s="44"/>
      <c r="G86" s="21"/>
      <c r="H86" s="21"/>
      <c r="I86" s="21"/>
    </row>
    <row r="87" spans="2:9" x14ac:dyDescent="0.25">
      <c r="B87" s="19"/>
      <c r="C87" s="19"/>
      <c r="D87" s="41"/>
      <c r="E87" s="41"/>
      <c r="F87" s="41"/>
      <c r="G87" s="19"/>
      <c r="H87" s="19"/>
      <c r="I87" s="19"/>
    </row>
    <row r="88" spans="2:9" x14ac:dyDescent="0.25">
      <c r="B88" s="19"/>
      <c r="C88" s="19"/>
      <c r="D88" s="22"/>
      <c r="E88" s="22"/>
      <c r="F88" s="22"/>
      <c r="G88" s="19"/>
      <c r="H88" s="19"/>
      <c r="I88" s="19"/>
    </row>
    <row r="89" spans="2:9" ht="15.75" x14ac:dyDescent="0.25">
      <c r="B89" s="23"/>
      <c r="C89" s="19"/>
      <c r="D89" s="19"/>
      <c r="E89" s="19"/>
      <c r="F89" s="19"/>
      <c r="G89" s="19"/>
      <c r="H89" s="19"/>
      <c r="I89" s="20"/>
    </row>
    <row r="90" spans="2:9" x14ac:dyDescent="0.25">
      <c r="B90" s="24"/>
      <c r="C90" s="22"/>
      <c r="D90" s="22"/>
      <c r="E90" s="22"/>
      <c r="F90"/>
      <c r="G90" s="19"/>
      <c r="H90" s="41"/>
      <c r="I90" s="41"/>
    </row>
    <row r="91" spans="2:9" x14ac:dyDescent="0.25">
      <c r="B91" s="45"/>
      <c r="C91" s="45"/>
      <c r="D91" s="45"/>
      <c r="E91" s="45"/>
      <c r="F91" s="45"/>
      <c r="G91" s="19"/>
      <c r="H91" s="19"/>
      <c r="I91" s="19"/>
    </row>
    <row r="92" spans="2:9" x14ac:dyDescent="0.25">
      <c r="B92" s="25"/>
      <c r="C92" s="25"/>
      <c r="D92" s="45"/>
      <c r="E92" s="45"/>
      <c r="F92" s="45"/>
      <c r="G92" s="19"/>
      <c r="H92" s="19"/>
      <c r="I92" s="19"/>
    </row>
    <row r="93" spans="2:9" x14ac:dyDescent="0.25">
      <c r="B93" s="26"/>
      <c r="C93" s="19"/>
      <c r="D93" s="26"/>
      <c r="E93" s="19"/>
      <c r="F93" s="19"/>
      <c r="G93" s="27"/>
      <c r="H93" s="28"/>
      <c r="I93" s="29"/>
    </row>
    <row r="94" spans="2:9" x14ac:dyDescent="0.25">
      <c r="B94" s="45"/>
      <c r="C94" s="45"/>
      <c r="D94" s="45"/>
      <c r="E94" s="45"/>
      <c r="F94" s="45"/>
      <c r="G94" s="41"/>
      <c r="H94" s="41"/>
      <c r="I94" s="41"/>
    </row>
    <row r="95" spans="2:9" x14ac:dyDescent="0.25">
      <c r="B95" s="41"/>
      <c r="C95" s="41"/>
      <c r="D95" s="41"/>
      <c r="E95" s="41"/>
      <c r="F95" s="41"/>
      <c r="G95" s="41"/>
      <c r="H95" s="41"/>
      <c r="I95" s="41"/>
    </row>
  </sheetData>
  <mergeCells count="29">
    <mergeCell ref="B95:C95"/>
    <mergeCell ref="D95:F95"/>
    <mergeCell ref="G95:I95"/>
    <mergeCell ref="H90:I90"/>
    <mergeCell ref="B91:C91"/>
    <mergeCell ref="D91:F91"/>
    <mergeCell ref="D92:F92"/>
    <mergeCell ref="B94:C94"/>
    <mergeCell ref="D94:F94"/>
    <mergeCell ref="G94:I94"/>
    <mergeCell ref="D87:F87"/>
    <mergeCell ref="B10:C10"/>
    <mergeCell ref="B18:C18"/>
    <mergeCell ref="B28:C28"/>
    <mergeCell ref="B38:C38"/>
    <mergeCell ref="B48:C48"/>
    <mergeCell ref="B58:C58"/>
    <mergeCell ref="B62:C62"/>
    <mergeCell ref="B70:C70"/>
    <mergeCell ref="B74:C74"/>
    <mergeCell ref="D84:F84"/>
    <mergeCell ref="D86:F86"/>
    <mergeCell ref="B1:I1"/>
    <mergeCell ref="B2:I2"/>
    <mergeCell ref="B3:I3"/>
    <mergeCell ref="B4:I4"/>
    <mergeCell ref="B7:C9"/>
    <mergeCell ref="D7:H7"/>
    <mergeCell ref="I7:I8"/>
  </mergeCells>
  <printOptions horizontalCentered="1"/>
  <pageMargins left="0.39370078740157483" right="0.39370078740157483" top="0.39370078740157483" bottom="0.3937007874015748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 </vt:lpstr>
      <vt:lpstr>'COG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2016-10-09T23:31:52Z</cp:lastPrinted>
  <dcterms:created xsi:type="dcterms:W3CDTF">2016-10-09T23:27:50Z</dcterms:created>
  <dcterms:modified xsi:type="dcterms:W3CDTF">2016-10-18T19:30:49Z</dcterms:modified>
</cp:coreProperties>
</file>